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40" i="1" l="1"/>
  <c r="F37" i="1"/>
  <c r="F38" i="1" s="1"/>
  <c r="D32" i="1"/>
  <c r="E32" i="1" s="1"/>
  <c r="D31" i="1"/>
  <c r="E31" i="1" s="1"/>
  <c r="D30" i="1"/>
  <c r="E30" i="1" s="1"/>
  <c r="D29" i="1"/>
  <c r="E29" i="1" s="1"/>
  <c r="D28" i="1"/>
  <c r="E28" i="1" s="1"/>
  <c r="D25" i="1"/>
  <c r="E25" i="1" s="1"/>
  <c r="D24" i="1"/>
  <c r="E24" i="1" s="1"/>
  <c r="D23" i="1"/>
  <c r="E23" i="1" s="1"/>
  <c r="D22" i="1"/>
  <c r="E22" i="1" s="1"/>
  <c r="D21" i="1"/>
  <c r="E21" i="1" s="1"/>
  <c r="D18" i="1"/>
  <c r="E18" i="1" s="1"/>
  <c r="D17" i="1"/>
  <c r="E17" i="1" s="1"/>
  <c r="D16" i="1"/>
  <c r="E16" i="1" s="1"/>
  <c r="D15" i="1"/>
  <c r="E15" i="1" s="1"/>
  <c r="D14" i="1"/>
  <c r="E14" i="1" s="1"/>
  <c r="D11" i="1"/>
  <c r="E11" i="1" s="1"/>
  <c r="D10" i="1"/>
  <c r="E10" i="1" s="1"/>
  <c r="D9" i="1"/>
  <c r="E9" i="1" s="1"/>
  <c r="D8" i="1"/>
  <c r="E8" i="1" s="1"/>
  <c r="D7" i="1"/>
  <c r="E7" i="1" s="1"/>
  <c r="D4" i="1"/>
  <c r="E4" i="1" s="1"/>
  <c r="D3" i="1"/>
  <c r="E3" i="1" s="1"/>
  <c r="D2" i="1"/>
  <c r="E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" i="1"/>
  <c r="E34" i="1" l="1"/>
</calcChain>
</file>

<file path=xl/sharedStrings.xml><?xml version="1.0" encoding="utf-8"?>
<sst xmlns="http://schemas.openxmlformats.org/spreadsheetml/2006/main" count="35" uniqueCount="34">
  <si>
    <t>141231: 28,06</t>
  </si>
  <si>
    <t>-----</t>
  </si>
  <si>
    <t>150102: 28,06</t>
  </si>
  <si>
    <t>150105: 28,06</t>
  </si>
  <si>
    <t>150106: 28,01</t>
  </si>
  <si>
    <t>150107: 28,01</t>
  </si>
  <si>
    <t>150108: 28,17</t>
  </si>
  <si>
    <t>150109: 28,34</t>
  </si>
  <si>
    <t>150112: 28,26</t>
  </si>
  <si>
    <t>150113: 28,23</t>
  </si>
  <si>
    <t>150114: 28,28</t>
  </si>
  <si>
    <t>150115: 28,30</t>
  </si>
  <si>
    <t>150116: 28,49</t>
  </si>
  <si>
    <t>150119: 28,71</t>
  </si>
  <si>
    <t>150120: 28,60</t>
  </si>
  <si>
    <t>150121: 28,64</t>
  </si>
  <si>
    <t>150122: 28,66</t>
  </si>
  <si>
    <t>150123: 29,02</t>
  </si>
  <si>
    <t>150126: 29,30</t>
  </si>
  <si>
    <t>150127: 29,30</t>
  </si>
  <si>
    <t>150128: 29,11</t>
  </si>
  <si>
    <t>150129: 29,08</t>
  </si>
  <si>
    <t>150130: 29,08</t>
  </si>
  <si>
    <t>tijd</t>
  </si>
  <si>
    <t>koers</t>
  </si>
  <si>
    <t>berekend oppervlaktemethode</t>
  </si>
  <si>
    <t>probeer groeigetal oppervlaktemethode</t>
  </si>
  <si>
    <t>probeer startwaarde oppervlaktemethode</t>
  </si>
  <si>
    <t>verschil</t>
  </si>
  <si>
    <t>meetkundig maandrendement</t>
  </si>
  <si>
    <t>meetkundig jaarrendement</t>
  </si>
  <si>
    <t>%</t>
  </si>
  <si>
    <t>% (dwz als dit zo blijft doorstijgen gaat het lekker!)</t>
  </si>
  <si>
    <t>begin/eindpunt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</si>
</sst>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Blad1!$C$1</c:f>
              <c:strCache>
                <c:ptCount val="1"/>
                <c:pt idx="0">
                  <c:v>koers</c:v>
                </c:pt>
              </c:strCache>
            </c:strRef>
          </c:tx>
          <c:marker>
            <c:symbol val="none"/>
          </c:marker>
          <c:xVal>
            <c:numRef>
              <c:f>Blad1!$B$2:$B$33</c:f>
              <c:numCache>
                <c:formatCode>General</c:formatCode>
                <c:ptCount val="32"/>
                <c:pt idx="0">
                  <c:v>2015</c:v>
                </c:pt>
                <c:pt idx="1">
                  <c:v>2015.0027397260274</c:v>
                </c:pt>
                <c:pt idx="2">
                  <c:v>2015.0054794520547</c:v>
                </c:pt>
                <c:pt idx="3">
                  <c:v>2015.0082191780821</c:v>
                </c:pt>
                <c:pt idx="4">
                  <c:v>2015.0109589041094</c:v>
                </c:pt>
                <c:pt idx="5">
                  <c:v>2015.0136986301368</c:v>
                </c:pt>
                <c:pt idx="6">
                  <c:v>2015.0164383561641</c:v>
                </c:pt>
                <c:pt idx="7">
                  <c:v>2015.0191780821915</c:v>
                </c:pt>
                <c:pt idx="8">
                  <c:v>2015.0219178082189</c:v>
                </c:pt>
                <c:pt idx="9">
                  <c:v>2015.0246575342462</c:v>
                </c:pt>
                <c:pt idx="10">
                  <c:v>2015.0273972602736</c:v>
                </c:pt>
                <c:pt idx="11">
                  <c:v>2015.0301369863009</c:v>
                </c:pt>
                <c:pt idx="12">
                  <c:v>2015.0328767123283</c:v>
                </c:pt>
                <c:pt idx="13">
                  <c:v>2015.0356164383556</c:v>
                </c:pt>
                <c:pt idx="14">
                  <c:v>2015.038356164383</c:v>
                </c:pt>
                <c:pt idx="15">
                  <c:v>2015.0410958904104</c:v>
                </c:pt>
                <c:pt idx="16">
                  <c:v>2015.0438356164377</c:v>
                </c:pt>
                <c:pt idx="17">
                  <c:v>2015.0465753424651</c:v>
                </c:pt>
                <c:pt idx="18">
                  <c:v>2015.0493150684924</c:v>
                </c:pt>
                <c:pt idx="19">
                  <c:v>2015.0520547945198</c:v>
                </c:pt>
                <c:pt idx="20">
                  <c:v>2015.0547945205471</c:v>
                </c:pt>
                <c:pt idx="21">
                  <c:v>2015.0575342465745</c:v>
                </c:pt>
                <c:pt idx="22">
                  <c:v>2015.0602739726019</c:v>
                </c:pt>
                <c:pt idx="23">
                  <c:v>2015.0630136986292</c:v>
                </c:pt>
                <c:pt idx="24">
                  <c:v>2015.0657534246566</c:v>
                </c:pt>
                <c:pt idx="25">
                  <c:v>2015.0684931506839</c:v>
                </c:pt>
                <c:pt idx="26">
                  <c:v>2015.0712328767113</c:v>
                </c:pt>
                <c:pt idx="27">
                  <c:v>2015.0739726027386</c:v>
                </c:pt>
                <c:pt idx="28">
                  <c:v>2015.076712328766</c:v>
                </c:pt>
                <c:pt idx="29">
                  <c:v>2015.0794520547934</c:v>
                </c:pt>
                <c:pt idx="30">
                  <c:v>2015.0821917808207</c:v>
                </c:pt>
                <c:pt idx="31">
                  <c:v>2015.0849315068481</c:v>
                </c:pt>
              </c:numCache>
            </c:numRef>
          </c:xVal>
          <c:yVal>
            <c:numRef>
              <c:f>Blad1!$C$2:$C$33</c:f>
              <c:numCache>
                <c:formatCode>General</c:formatCode>
                <c:ptCount val="32"/>
                <c:pt idx="0">
                  <c:v>28.06</c:v>
                </c:pt>
                <c:pt idx="1">
                  <c:v>28.06</c:v>
                </c:pt>
                <c:pt idx="2">
                  <c:v>28.06</c:v>
                </c:pt>
                <c:pt idx="5">
                  <c:v>28.06</c:v>
                </c:pt>
                <c:pt idx="6">
                  <c:v>28.01</c:v>
                </c:pt>
                <c:pt idx="7">
                  <c:v>28.01</c:v>
                </c:pt>
                <c:pt idx="8">
                  <c:v>28.17</c:v>
                </c:pt>
                <c:pt idx="9">
                  <c:v>28.34</c:v>
                </c:pt>
                <c:pt idx="12">
                  <c:v>28.26</c:v>
                </c:pt>
                <c:pt idx="13">
                  <c:v>28.23</c:v>
                </c:pt>
                <c:pt idx="14">
                  <c:v>28.28</c:v>
                </c:pt>
                <c:pt idx="15">
                  <c:v>28.3</c:v>
                </c:pt>
                <c:pt idx="16">
                  <c:v>28.49</c:v>
                </c:pt>
                <c:pt idx="19">
                  <c:v>28.71</c:v>
                </c:pt>
                <c:pt idx="20">
                  <c:v>28.69</c:v>
                </c:pt>
                <c:pt idx="21">
                  <c:v>28.64</c:v>
                </c:pt>
                <c:pt idx="22">
                  <c:v>28.66</c:v>
                </c:pt>
                <c:pt idx="23">
                  <c:v>29.02</c:v>
                </c:pt>
                <c:pt idx="26">
                  <c:v>29.3</c:v>
                </c:pt>
                <c:pt idx="27">
                  <c:v>29.3</c:v>
                </c:pt>
                <c:pt idx="28">
                  <c:v>29.11</c:v>
                </c:pt>
                <c:pt idx="29">
                  <c:v>29.08</c:v>
                </c:pt>
                <c:pt idx="30">
                  <c:v>29.08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Blad1!$D$1</c:f>
              <c:strCache>
                <c:ptCount val="1"/>
                <c:pt idx="0">
                  <c:v>berekend oppervlaktemethode</c:v>
                </c:pt>
              </c:strCache>
            </c:strRef>
          </c:tx>
          <c:marker>
            <c:symbol val="none"/>
          </c:marker>
          <c:xVal>
            <c:numRef>
              <c:f>Blad1!$B$2:$B$33</c:f>
              <c:numCache>
                <c:formatCode>General</c:formatCode>
                <c:ptCount val="32"/>
                <c:pt idx="0">
                  <c:v>2015</c:v>
                </c:pt>
                <c:pt idx="1">
                  <c:v>2015.0027397260274</c:v>
                </c:pt>
                <c:pt idx="2">
                  <c:v>2015.0054794520547</c:v>
                </c:pt>
                <c:pt idx="3">
                  <c:v>2015.0082191780821</c:v>
                </c:pt>
                <c:pt idx="4">
                  <c:v>2015.0109589041094</c:v>
                </c:pt>
                <c:pt idx="5">
                  <c:v>2015.0136986301368</c:v>
                </c:pt>
                <c:pt idx="6">
                  <c:v>2015.0164383561641</c:v>
                </c:pt>
                <c:pt idx="7">
                  <c:v>2015.0191780821915</c:v>
                </c:pt>
                <c:pt idx="8">
                  <c:v>2015.0219178082189</c:v>
                </c:pt>
                <c:pt idx="9">
                  <c:v>2015.0246575342462</c:v>
                </c:pt>
                <c:pt idx="10">
                  <c:v>2015.0273972602736</c:v>
                </c:pt>
                <c:pt idx="11">
                  <c:v>2015.0301369863009</c:v>
                </c:pt>
                <c:pt idx="12">
                  <c:v>2015.0328767123283</c:v>
                </c:pt>
                <c:pt idx="13">
                  <c:v>2015.0356164383556</c:v>
                </c:pt>
                <c:pt idx="14">
                  <c:v>2015.038356164383</c:v>
                </c:pt>
                <c:pt idx="15">
                  <c:v>2015.0410958904104</c:v>
                </c:pt>
                <c:pt idx="16">
                  <c:v>2015.0438356164377</c:v>
                </c:pt>
                <c:pt idx="17">
                  <c:v>2015.0465753424651</c:v>
                </c:pt>
                <c:pt idx="18">
                  <c:v>2015.0493150684924</c:v>
                </c:pt>
                <c:pt idx="19">
                  <c:v>2015.0520547945198</c:v>
                </c:pt>
                <c:pt idx="20">
                  <c:v>2015.0547945205471</c:v>
                </c:pt>
                <c:pt idx="21">
                  <c:v>2015.0575342465745</c:v>
                </c:pt>
                <c:pt idx="22">
                  <c:v>2015.0602739726019</c:v>
                </c:pt>
                <c:pt idx="23">
                  <c:v>2015.0630136986292</c:v>
                </c:pt>
                <c:pt idx="24">
                  <c:v>2015.0657534246566</c:v>
                </c:pt>
                <c:pt idx="25">
                  <c:v>2015.0684931506839</c:v>
                </c:pt>
                <c:pt idx="26">
                  <c:v>2015.0712328767113</c:v>
                </c:pt>
                <c:pt idx="27">
                  <c:v>2015.0739726027386</c:v>
                </c:pt>
                <c:pt idx="28">
                  <c:v>2015.076712328766</c:v>
                </c:pt>
                <c:pt idx="29">
                  <c:v>2015.0794520547934</c:v>
                </c:pt>
                <c:pt idx="30">
                  <c:v>2015.0821917808207</c:v>
                </c:pt>
                <c:pt idx="31">
                  <c:v>2015.0849315068481</c:v>
                </c:pt>
              </c:numCache>
            </c:numRef>
          </c:xVal>
          <c:yVal>
            <c:numRef>
              <c:f>Blad1!$D$2:$D$33</c:f>
              <c:numCache>
                <c:formatCode>General</c:formatCode>
                <c:ptCount val="32"/>
                <c:pt idx="0">
                  <c:v>28</c:v>
                </c:pt>
                <c:pt idx="1">
                  <c:v>28.033639747899869</c:v>
                </c:pt>
                <c:pt idx="2">
                  <c:v>28.067319911251126</c:v>
                </c:pt>
                <c:pt idx="5">
                  <c:v>28.168603379864098</c:v>
                </c:pt>
                <c:pt idx="6">
                  <c:v>28.202445691163746</c:v>
                </c:pt>
                <c:pt idx="7">
                  <c:v>28.236328661278407</c:v>
                </c:pt>
                <c:pt idx="8">
                  <c:v>28.270252339056384</c:v>
                </c:pt>
                <c:pt idx="9">
                  <c:v>28.304216773404654</c:v>
                </c:pt>
                <c:pt idx="12">
                  <c:v>28.406355105822872</c:v>
                </c:pt>
                <c:pt idx="13">
                  <c:v>28.440483056698376</c:v>
                </c:pt>
                <c:pt idx="14">
                  <c:v>28.474652009561872</c:v>
                </c:pt>
                <c:pt idx="15">
                  <c:v>28.508862013673955</c:v>
                </c:pt>
                <c:pt idx="16">
                  <c:v>28.543113118354391</c:v>
                </c:pt>
                <c:pt idx="19">
                  <c:v>28.646113529892808</c:v>
                </c:pt>
                <c:pt idx="20">
                  <c:v>28.680529531230547</c:v>
                </c:pt>
                <c:pt idx="21">
                  <c:v>28.714986880625741</c:v>
                </c:pt>
                <c:pt idx="22">
                  <c:v>28.749485627754751</c:v>
                </c:pt>
                <c:pt idx="23">
                  <c:v>28.784025822353634</c:v>
                </c:pt>
                <c:pt idx="26">
                  <c:v>28.887895589226694</c:v>
                </c:pt>
                <c:pt idx="27">
                  <c:v>28.922602072261675</c:v>
                </c:pt>
                <c:pt idx="28">
                  <c:v>28.957350252344504</c:v>
                </c:pt>
                <c:pt idx="29">
                  <c:v>28.992140179570828</c:v>
                </c:pt>
                <c:pt idx="30">
                  <c:v>29.026971904096492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00960"/>
        <c:axId val="59799424"/>
      </c:scatterChart>
      <c:valAx>
        <c:axId val="59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799424"/>
        <c:crosses val="autoZero"/>
        <c:crossBetween val="midCat"/>
      </c:valAx>
      <c:valAx>
        <c:axId val="5979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800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0</xdr:row>
      <xdr:rowOff>57150</xdr:rowOff>
    </xdr:from>
    <xdr:to>
      <xdr:col>20</xdr:col>
      <xdr:colOff>200024</xdr:colOff>
      <xdr:row>27</xdr:row>
      <xdr:rowOff>80962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35" sqref="F35"/>
    </sheetView>
  </sheetViews>
  <sheetFormatPr defaultRowHeight="15" x14ac:dyDescent="0.25"/>
  <cols>
    <col min="4" max="4" width="29.42578125" bestFit="1" customWidth="1"/>
  </cols>
  <sheetData>
    <row r="1" spans="1:5" x14ac:dyDescent="0.25">
      <c r="A1" s="1" t="s">
        <v>0</v>
      </c>
      <c r="B1" t="s">
        <v>23</v>
      </c>
      <c r="C1" t="s">
        <v>24</v>
      </c>
      <c r="D1" t="s">
        <v>25</v>
      </c>
      <c r="E1" t="s">
        <v>28</v>
      </c>
    </row>
    <row r="2" spans="1:5" x14ac:dyDescent="0.25">
      <c r="A2" s="1" t="s">
        <v>1</v>
      </c>
      <c r="B2">
        <v>2015</v>
      </c>
      <c r="C2">
        <v>28.06</v>
      </c>
      <c r="D2">
        <f>F$36*POWER(F$35,B2-2015)</f>
        <v>28</v>
      </c>
      <c r="E2">
        <f>D2-C2</f>
        <v>-5.9999999999998721E-2</v>
      </c>
    </row>
    <row r="3" spans="1:5" x14ac:dyDescent="0.25">
      <c r="A3" s="1"/>
      <c r="B3">
        <f>B2+1/365</f>
        <v>2015.0027397260274</v>
      </c>
      <c r="C3">
        <v>28.06</v>
      </c>
      <c r="D3">
        <f t="shared" ref="D3:D33" si="0">F$36*POWER(F$35,B3-2015)</f>
        <v>28.033639747899869</v>
      </c>
      <c r="E3">
        <f t="shared" ref="E3:E33" si="1">D3-C3</f>
        <v>-2.63602521001296E-2</v>
      </c>
    </row>
    <row r="4" spans="1:5" x14ac:dyDescent="0.25">
      <c r="A4" s="1" t="s">
        <v>2</v>
      </c>
      <c r="B4">
        <f t="shared" ref="B4:B33" si="2">B3+1/365</f>
        <v>2015.0054794520547</v>
      </c>
      <c r="C4">
        <v>28.06</v>
      </c>
      <c r="D4">
        <f t="shared" si="0"/>
        <v>28.067319911251126</v>
      </c>
      <c r="E4">
        <f t="shared" si="1"/>
        <v>7.3199112511268538E-3</v>
      </c>
    </row>
    <row r="5" spans="1:5" x14ac:dyDescent="0.25">
      <c r="A5" s="1"/>
      <c r="B5">
        <f t="shared" si="2"/>
        <v>2015.0082191780821</v>
      </c>
    </row>
    <row r="6" spans="1:5" x14ac:dyDescent="0.25">
      <c r="A6" s="1"/>
      <c r="B6">
        <f t="shared" si="2"/>
        <v>2015.0109589041094</v>
      </c>
    </row>
    <row r="7" spans="1:5" x14ac:dyDescent="0.25">
      <c r="A7" s="1" t="s">
        <v>3</v>
      </c>
      <c r="B7">
        <f t="shared" si="2"/>
        <v>2015.0136986301368</v>
      </c>
      <c r="C7">
        <v>28.06</v>
      </c>
      <c r="D7">
        <f t="shared" si="0"/>
        <v>28.168603379864098</v>
      </c>
      <c r="E7">
        <f t="shared" si="1"/>
        <v>0.10860337986409974</v>
      </c>
    </row>
    <row r="8" spans="1:5" x14ac:dyDescent="0.25">
      <c r="A8" s="1" t="s">
        <v>4</v>
      </c>
      <c r="B8">
        <f t="shared" si="2"/>
        <v>2015.0164383561641</v>
      </c>
      <c r="C8">
        <v>28.01</v>
      </c>
      <c r="D8">
        <f t="shared" si="0"/>
        <v>28.202445691163746</v>
      </c>
      <c r="E8">
        <f t="shared" si="1"/>
        <v>0.19244569116374421</v>
      </c>
    </row>
    <row r="9" spans="1:5" x14ac:dyDescent="0.25">
      <c r="A9" s="1" t="s">
        <v>5</v>
      </c>
      <c r="B9">
        <f t="shared" si="2"/>
        <v>2015.0191780821915</v>
      </c>
      <c r="C9">
        <v>28.01</v>
      </c>
      <c r="D9">
        <f t="shared" si="0"/>
        <v>28.236328661278407</v>
      </c>
      <c r="E9">
        <f t="shared" si="1"/>
        <v>0.22632866127840501</v>
      </c>
    </row>
    <row r="10" spans="1:5" x14ac:dyDescent="0.25">
      <c r="A10" s="1" t="s">
        <v>6</v>
      </c>
      <c r="B10">
        <f t="shared" si="2"/>
        <v>2015.0219178082189</v>
      </c>
      <c r="C10">
        <v>28.17</v>
      </c>
      <c r="D10">
        <f t="shared" si="0"/>
        <v>28.270252339056384</v>
      </c>
      <c r="E10">
        <f t="shared" si="1"/>
        <v>0.10025233905638231</v>
      </c>
    </row>
    <row r="11" spans="1:5" x14ac:dyDescent="0.25">
      <c r="A11" s="1" t="s">
        <v>7</v>
      </c>
      <c r="B11">
        <f t="shared" si="2"/>
        <v>2015.0246575342462</v>
      </c>
      <c r="C11">
        <v>28.34</v>
      </c>
      <c r="D11">
        <f t="shared" si="0"/>
        <v>28.304216773404654</v>
      </c>
      <c r="E11">
        <f t="shared" si="1"/>
        <v>-3.5783226595345496E-2</v>
      </c>
    </row>
    <row r="12" spans="1:5" x14ac:dyDescent="0.25">
      <c r="A12" s="1"/>
      <c r="B12">
        <f t="shared" si="2"/>
        <v>2015.0273972602736</v>
      </c>
    </row>
    <row r="13" spans="1:5" x14ac:dyDescent="0.25">
      <c r="A13" s="1"/>
      <c r="B13">
        <f t="shared" si="2"/>
        <v>2015.0301369863009</v>
      </c>
    </row>
    <row r="14" spans="1:5" x14ac:dyDescent="0.25">
      <c r="A14" s="1" t="s">
        <v>8</v>
      </c>
      <c r="B14">
        <f t="shared" si="2"/>
        <v>2015.0328767123283</v>
      </c>
      <c r="C14">
        <v>28.26</v>
      </c>
      <c r="D14">
        <f t="shared" si="0"/>
        <v>28.406355105822872</v>
      </c>
      <c r="E14">
        <f t="shared" si="1"/>
        <v>0.14635510582287026</v>
      </c>
    </row>
    <row r="15" spans="1:5" x14ac:dyDescent="0.25">
      <c r="A15" s="1" t="s">
        <v>9</v>
      </c>
      <c r="B15">
        <f t="shared" si="2"/>
        <v>2015.0356164383556</v>
      </c>
      <c r="C15">
        <v>28.23</v>
      </c>
      <c r="D15">
        <f t="shared" si="0"/>
        <v>28.440483056698376</v>
      </c>
      <c r="E15">
        <f t="shared" si="1"/>
        <v>0.21048305669837575</v>
      </c>
    </row>
    <row r="16" spans="1:5" x14ac:dyDescent="0.25">
      <c r="A16" s="1" t="s">
        <v>10</v>
      </c>
      <c r="B16">
        <f t="shared" si="2"/>
        <v>2015.038356164383</v>
      </c>
      <c r="C16">
        <v>28.28</v>
      </c>
      <c r="D16">
        <f t="shared" si="0"/>
        <v>28.474652009561872</v>
      </c>
      <c r="E16">
        <f t="shared" si="1"/>
        <v>0.1946520095618709</v>
      </c>
    </row>
    <row r="17" spans="1:5" x14ac:dyDescent="0.25">
      <c r="A17" s="1" t="s">
        <v>11</v>
      </c>
      <c r="B17">
        <f t="shared" si="2"/>
        <v>2015.0410958904104</v>
      </c>
      <c r="C17">
        <v>28.3</v>
      </c>
      <c r="D17">
        <f t="shared" si="0"/>
        <v>28.508862013673955</v>
      </c>
      <c r="E17">
        <f t="shared" si="1"/>
        <v>0.20886201367395429</v>
      </c>
    </row>
    <row r="18" spans="1:5" x14ac:dyDescent="0.25">
      <c r="A18" s="1" t="s">
        <v>12</v>
      </c>
      <c r="B18">
        <f t="shared" si="2"/>
        <v>2015.0438356164377</v>
      </c>
      <c r="C18">
        <v>28.49</v>
      </c>
      <c r="D18">
        <f t="shared" si="0"/>
        <v>28.543113118354391</v>
      </c>
      <c r="E18">
        <f t="shared" si="1"/>
        <v>5.3113118354392697E-2</v>
      </c>
    </row>
    <row r="19" spans="1:5" x14ac:dyDescent="0.25">
      <c r="A19" s="1"/>
      <c r="B19">
        <f t="shared" si="2"/>
        <v>2015.0465753424651</v>
      </c>
    </row>
    <row r="20" spans="1:5" x14ac:dyDescent="0.25">
      <c r="A20" s="1"/>
      <c r="B20">
        <f t="shared" si="2"/>
        <v>2015.0493150684924</v>
      </c>
    </row>
    <row r="21" spans="1:5" x14ac:dyDescent="0.25">
      <c r="A21" s="1" t="s">
        <v>13</v>
      </c>
      <c r="B21">
        <f t="shared" si="2"/>
        <v>2015.0520547945198</v>
      </c>
      <c r="C21">
        <v>28.71</v>
      </c>
      <c r="D21">
        <f t="shared" si="0"/>
        <v>28.646113529892808</v>
      </c>
      <c r="E21">
        <f t="shared" si="1"/>
        <v>-6.3886470107192395E-2</v>
      </c>
    </row>
    <row r="22" spans="1:5" x14ac:dyDescent="0.25">
      <c r="A22" s="1" t="s">
        <v>14</v>
      </c>
      <c r="B22">
        <f t="shared" si="2"/>
        <v>2015.0547945205471</v>
      </c>
      <c r="C22">
        <v>28.69</v>
      </c>
      <c r="D22">
        <f t="shared" si="0"/>
        <v>28.680529531230547</v>
      </c>
      <c r="E22">
        <f t="shared" si="1"/>
        <v>-9.4704687694537881E-3</v>
      </c>
    </row>
    <row r="23" spans="1:5" x14ac:dyDescent="0.25">
      <c r="A23" s="1" t="s">
        <v>15</v>
      </c>
      <c r="B23">
        <f t="shared" si="2"/>
        <v>2015.0575342465745</v>
      </c>
      <c r="C23">
        <v>28.64</v>
      </c>
      <c r="D23">
        <f t="shared" si="0"/>
        <v>28.714986880625741</v>
      </c>
      <c r="E23">
        <f t="shared" si="1"/>
        <v>7.4986880625740326E-2</v>
      </c>
    </row>
    <row r="24" spans="1:5" x14ac:dyDescent="0.25">
      <c r="A24" s="1" t="s">
        <v>16</v>
      </c>
      <c r="B24">
        <f t="shared" si="2"/>
        <v>2015.0602739726019</v>
      </c>
      <c r="C24">
        <v>28.66</v>
      </c>
      <c r="D24">
        <f t="shared" si="0"/>
        <v>28.749485627754751</v>
      </c>
      <c r="E24">
        <f t="shared" si="1"/>
        <v>8.9485627754751107E-2</v>
      </c>
    </row>
    <row r="25" spans="1:5" x14ac:dyDescent="0.25">
      <c r="A25" s="1" t="s">
        <v>17</v>
      </c>
      <c r="B25">
        <f t="shared" si="2"/>
        <v>2015.0630136986292</v>
      </c>
      <c r="C25">
        <v>29.02</v>
      </c>
      <c r="D25">
        <f t="shared" si="0"/>
        <v>28.784025822353634</v>
      </c>
      <c r="E25">
        <f t="shared" si="1"/>
        <v>-0.23597417764636575</v>
      </c>
    </row>
    <row r="26" spans="1:5" x14ac:dyDescent="0.25">
      <c r="A26" s="1"/>
      <c r="B26">
        <f t="shared" si="2"/>
        <v>2015.0657534246566</v>
      </c>
    </row>
    <row r="27" spans="1:5" x14ac:dyDescent="0.25">
      <c r="A27" s="1"/>
      <c r="B27">
        <f t="shared" si="2"/>
        <v>2015.0684931506839</v>
      </c>
    </row>
    <row r="28" spans="1:5" x14ac:dyDescent="0.25">
      <c r="A28" s="1" t="s">
        <v>18</v>
      </c>
      <c r="B28">
        <f t="shared" si="2"/>
        <v>2015.0712328767113</v>
      </c>
      <c r="C28">
        <v>29.3</v>
      </c>
      <c r="D28">
        <f t="shared" si="0"/>
        <v>28.887895589226694</v>
      </c>
      <c r="E28">
        <f t="shared" si="1"/>
        <v>-0.41210441077330628</v>
      </c>
    </row>
    <row r="29" spans="1:5" x14ac:dyDescent="0.25">
      <c r="A29" s="1" t="s">
        <v>19</v>
      </c>
      <c r="B29">
        <f t="shared" si="2"/>
        <v>2015.0739726027386</v>
      </c>
      <c r="C29">
        <v>29.3</v>
      </c>
      <c r="D29">
        <f t="shared" si="0"/>
        <v>28.922602072261675</v>
      </c>
      <c r="E29">
        <f t="shared" si="1"/>
        <v>-0.37739792773832548</v>
      </c>
    </row>
    <row r="30" spans="1:5" x14ac:dyDescent="0.25">
      <c r="A30" s="1" t="s">
        <v>20</v>
      </c>
      <c r="B30">
        <f t="shared" si="2"/>
        <v>2015.076712328766</v>
      </c>
      <c r="C30">
        <v>29.11</v>
      </c>
      <c r="D30">
        <f t="shared" si="0"/>
        <v>28.957350252344504</v>
      </c>
      <c r="E30">
        <f t="shared" si="1"/>
        <v>-0.1526497476554951</v>
      </c>
    </row>
    <row r="31" spans="1:5" x14ac:dyDescent="0.25">
      <c r="A31" s="1" t="s">
        <v>21</v>
      </c>
      <c r="B31">
        <f t="shared" si="2"/>
        <v>2015.0794520547934</v>
      </c>
      <c r="C31">
        <v>29.08</v>
      </c>
      <c r="D31">
        <f t="shared" si="0"/>
        <v>28.992140179570828</v>
      </c>
      <c r="E31">
        <f t="shared" si="1"/>
        <v>-8.7859820429169844E-2</v>
      </c>
    </row>
    <row r="32" spans="1:5" x14ac:dyDescent="0.25">
      <c r="A32" s="1" t="s">
        <v>22</v>
      </c>
      <c r="B32">
        <f t="shared" si="2"/>
        <v>2015.0821917808207</v>
      </c>
      <c r="C32">
        <v>29.08</v>
      </c>
      <c r="D32">
        <f t="shared" si="0"/>
        <v>29.026971904096492</v>
      </c>
      <c r="E32" s="2">
        <f t="shared" si="1"/>
        <v>-5.3028095903506767E-2</v>
      </c>
    </row>
    <row r="33" spans="2:7" x14ac:dyDescent="0.25">
      <c r="B33">
        <f t="shared" si="2"/>
        <v>2015.0849315068481</v>
      </c>
      <c r="E33" s="2"/>
    </row>
    <row r="34" spans="2:7" x14ac:dyDescent="0.25">
      <c r="E34" s="2">
        <f>SUM(E2:E33)</f>
        <v>9.8373197387424227E-2</v>
      </c>
    </row>
    <row r="35" spans="2:7" x14ac:dyDescent="0.25">
      <c r="D35" t="s">
        <v>26</v>
      </c>
      <c r="F35">
        <v>1.55</v>
      </c>
    </row>
    <row r="36" spans="2:7" x14ac:dyDescent="0.25">
      <c r="D36" t="s">
        <v>27</v>
      </c>
      <c r="F36">
        <v>28</v>
      </c>
    </row>
    <row r="37" spans="2:7" x14ac:dyDescent="0.25">
      <c r="D37" t="s">
        <v>30</v>
      </c>
      <c r="F37">
        <f>(F35-1)*100</f>
        <v>55.000000000000007</v>
      </c>
      <c r="G37" t="s">
        <v>32</v>
      </c>
    </row>
    <row r="38" spans="2:7" x14ac:dyDescent="0.25">
      <c r="D38" t="s">
        <v>29</v>
      </c>
      <c r="F38">
        <f>F37/12</f>
        <v>4.5833333333333339</v>
      </c>
      <c r="G38" t="s">
        <v>31</v>
      </c>
    </row>
    <row r="40" spans="2:7" x14ac:dyDescent="0.25">
      <c r="D40" t="s">
        <v>33</v>
      </c>
      <c r="F40">
        <f>(C32-C2)*100-100</f>
        <v>1.9999999999999574</v>
      </c>
      <c r="G40" t="s">
        <v>31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2015-01-31T14:55:25Z</dcterms:created>
  <dcterms:modified xsi:type="dcterms:W3CDTF">2015-01-31T15:24:37Z</dcterms:modified>
</cp:coreProperties>
</file>